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<sst xmlns="http://schemas.openxmlformats.org/spreadsheetml/2006/main" count="218" uniqueCount="173">
  <si>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</si>
  <si>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</si>
  <si>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</si>
  <si>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</si>
  <si>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</si>
  <si>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</si>
  <si>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</si>
  <si>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</si>
  <si>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</si>
  <si>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</si>
  <si>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</si>
  <si>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</si>
  <si>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</si>
  <si>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</si>
  <si>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</si>
  <si>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</si>
  <si>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</si>
  <si>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</si>
  <si>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</si>
  <si>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</si>
  <si>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</si>
  <si>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</si>
  <si>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</si>
  <si>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</si>
  <si>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</si>
  <si>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</si>
  <si>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</si>
  <si>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</si>
  <si>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</si>
  <si>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</si>
  <si>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</si>
  <si>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</si>
  <si>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</si>
  <si>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</si>
  <si>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</si>
  <si>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</si>
  <si>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</si>
  <si>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</si>
  <si>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</si>
  <si>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</si>
  <si>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</si>
  <si>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</si>
  <si>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</si>
  <si>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</si>
  <si>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</si>
  <si>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</si>
  <si>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</si>
  <si>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</si>
  <si>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</si>
  <si>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</si>
  <si>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</si>
  <si>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</si>
  <si>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</si>
  <si>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</si>
  <si>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</si>
  <si>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</si>
  <si>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</si>
  <si>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</si>
  <si>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</si>
  <si>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</si>
  <si>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</si>
  <si>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</si>
  <si>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</si>
  <si>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</si>
  <si>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</si>
  <si>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</si>
  <si>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</si>
  <si>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</si>
  <si>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</si>
  <si>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</si>
  <si>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</si>
  <si>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</si>
  <si>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</si>
  <si>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</si>
  <si>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</si>
  <si>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</si>
  <si>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</si>
  <si>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</si>
  <si>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</si>
  <si>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</si>
  <si>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</si>
  <si>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</si>
  <si>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</si>
  <si>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</si>
  <si>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</si>
  <si>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</si>
  <si>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</si>
  <si>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</si>
  <si>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</si>
  <si>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</si>
  <si>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</si>
  <si>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</si>
  <si>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</si>
  <si>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</si>
  <si>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</si>
  <si>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</si>
  <si>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</si>
  <si>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</si>
  <si>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</si>
  <si>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</si>
  <si>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</si>
  <si>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</si>
  <si>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</si>
  <si>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</si>
  <si>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</si>
  <si>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</si>
  <si>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</si>
  <si>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</si>
  <si>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</si>
  <si>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</si>
  <si>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</si>
  <si>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</si>
  <si>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</si>
  <si>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</si>
  <si>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</si>
  <si>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 КАЙНАРДЖА</t>
  </si>
  <si>
    <t>п.к:  7550</t>
  </si>
  <si>
    <t>ЕИК: 000565430</t>
  </si>
  <si>
    <t>Адм. област:Силистра</t>
  </si>
  <si>
    <t>гр./с. Кайнарджа</t>
  </si>
  <si>
    <t>п.к: 7550</t>
  </si>
  <si>
    <t>ул "Димитър Дончев"</t>
  </si>
  <si>
    <t>№ 2</t>
  </si>
  <si>
    <t>2022 г.</t>
  </si>
  <si>
    <t>Икономисани 80305 KWh/год.</t>
  </si>
  <si>
    <t>Мярка 322 на ПРСР2007-2013</t>
  </si>
  <si>
    <t>Продължаване на работата на системата за улично осветление</t>
  </si>
  <si>
    <t>3.Изработена техническа документация за соларно осветление на трансграничен път до ГКПП Кайнарджа</t>
  </si>
  <si>
    <t>Икономисани 0,00 KWh/год.</t>
  </si>
  <si>
    <t>Общински бюджет</t>
  </si>
  <si>
    <t>Изисква се голяма инвестиция, за която се търси подходяща донорска програма</t>
  </si>
  <si>
    <t>4.Осъществена промяна на мощности за отопление от въглища към пелети в три общински сгради</t>
  </si>
  <si>
    <t>100% частна инвестиция</t>
  </si>
  <si>
    <t>пуснати в експлоатация</t>
  </si>
  <si>
    <t>Продължаване на разпространение на информацията за добив на енергия по ЗЕВИ</t>
  </si>
  <si>
    <t>Община</t>
  </si>
  <si>
    <t>Изготвен технически проект за изграждане на соларни модули по трансграничен път Кайнарджа - Липница /Румъния/</t>
  </si>
  <si>
    <t>Подготовка на документация за преминаване към отоплителни системи на 2 социални заведения  от печки на дърва към парни инсталации с пелети от биоотпадъци</t>
  </si>
  <si>
    <t>Частни инвеститори</t>
  </si>
  <si>
    <t>Четири от ФтЕЦ са работили през цялата 2022 година</t>
  </si>
  <si>
    <r>
      <t>Изграждане  фотоволтаични централи  в частни имоти -3</t>
    </r>
    <r>
      <rPr>
        <b/>
        <sz val="11"/>
        <color indexed="8"/>
        <rFont val="Calibri"/>
        <family val="2"/>
      </rPr>
      <t xml:space="preserve"> бр и заработили през 2022 година</t>
    </r>
  </si>
  <si>
    <t>Има икономия на горива</t>
  </si>
  <si>
    <t>Поради повишаване на цените на пелетите, разходите се увеличиха.</t>
  </si>
  <si>
    <t>5.Изградени 3 частни фотоволтаични електроцентрали под 30 Квч в частни имоти, но работили само по няколко месеца</t>
  </si>
  <si>
    <t>Икономисани 83016,00 KWh/год.</t>
  </si>
  <si>
    <t>Планувано финансиране за изготвяне на технически проекти за няколко общински сгради за ФЕЦ на покривите</t>
  </si>
  <si>
    <t>Подготвя се документация и се очаква да бъдат изградени още 3 броя частни фотоволтаични централи под 30 Квч в частни имоти през 2023</t>
  </si>
  <si>
    <t>Има явни икономии от работата на ФЕЦ</t>
  </si>
  <si>
    <t>Работещи през цялата година фотоволтаични централи до 30 Квч в частни имоти - 9 бр.</t>
  </si>
  <si>
    <t>Може да се увеличи капацитета/инсталираната мощност</t>
  </si>
  <si>
    <t>Голям обем спестени парникови газове.</t>
  </si>
  <si>
    <t>Голям обем спестени парникови газове и икономисани парични средства ежегодно</t>
  </si>
  <si>
    <t>Ще продължава работата на системата за улично осветление, захранвана от слънцето</t>
  </si>
  <si>
    <t>Подготовка на документация за изграждане на нови фотоволтаични централи до 30 Квч в частни имоти - 3 бр</t>
  </si>
  <si>
    <t>Ще продължи работата на  изградената  фотоволтаична система върху сградата на ДЦПЛУ, с. Средище</t>
  </si>
  <si>
    <r>
      <rPr>
        <sz val="11"/>
        <color theme="1"/>
        <rFont val="Calibri"/>
        <family val="2"/>
      </rPr>
      <t>ЛЮБЕН СИВЕВ - КМЕТ НА ОБЩИНА /</t>
    </r>
    <r>
      <rPr>
        <sz val="8"/>
        <color indexed="8"/>
        <rFont val="Calibri"/>
        <family val="2"/>
      </rPr>
      <t>име,фамилия,длъжност/</t>
    </r>
  </si>
  <si>
    <t>тел./GSM+359 885 92 18 18</t>
  </si>
  <si>
    <t>E-mail: obshtina@kaynardzha.bg</t>
  </si>
  <si>
    <r>
      <rPr>
        <sz val="11"/>
        <color theme="1"/>
        <rFont val="Calibri"/>
        <family val="2"/>
      </rPr>
      <t>ИНЖ. БОНКА ЙОРДАНОВА - СЕКРЕТАР   /</t>
    </r>
    <r>
      <rPr>
        <sz val="8"/>
        <color indexed="8"/>
        <rFont val="Calibri"/>
        <family val="2"/>
      </rPr>
      <t>име,фамилия,длъжност/</t>
    </r>
  </si>
  <si>
    <t xml:space="preserve">тел./GSM+359 885 92 19 17 </t>
  </si>
  <si>
    <t>E-mail: byordanova@kaynardzha.bg</t>
  </si>
  <si>
    <t>ОБЩИНА КАЙНАРДЖА</t>
  </si>
  <si>
    <t>Дата : 20.02.2023 г.</t>
  </si>
  <si>
    <t>/ЛЮБЕН СИВЕВ/</t>
  </si>
  <si>
    <t>6. Подготовка и приемане на нова ДЪЛГОСРОЧНА  програма за насърчаване на използването и добиването на енергия по ЗЕВИ 2023-2032 г.</t>
  </si>
  <si>
    <t>КРАТКОСРОЧНА  ПОКМДЗЕВИЗЕЕ за 2022 - 2024.г.</t>
  </si>
  <si>
    <t>01.04.2021-31.12.2021</t>
  </si>
  <si>
    <t>Електрическа</t>
  </si>
  <si>
    <t>01.03.2021-31.12.2021</t>
  </si>
  <si>
    <t>01.10.2021-31.12.2021</t>
  </si>
  <si>
    <t>2.Изработване на техническа документация и стартиране на нови инвестиционни намерения за изграждане на 3 бр. частни ФтЕЦ</t>
  </si>
  <si>
    <t>Частни</t>
  </si>
  <si>
    <t>1.Продължаване на работата на система за  улично осветление със захранване от слънцето в община Кайнарджа" - 486 броя соларни модули, изградени през 2013 година и 9 частни ФЕЦ, изградени  в периода 2019-2021 г.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</si>
</sst>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#,##0.0000"/>
    <numFmt numFmtId="184" formatCode="[$-F800]dddd\,\ mmmm\ dd\,\ yyyy"/>
    <numFmt numFmtId="185" formatCode="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0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10" borderId="13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3" xfId="38" applyNumberFormat="1" applyFont="1" applyFill="1" applyBorder="1" applyAlignment="1">
      <alignment horizontal="center" vertical="center" wrapText="1"/>
    </xf>
    <xf numFmtId="0" fontId="8" fillId="35" borderId="13" xfId="51" applyFont="1" applyFill="1" applyBorder="1" applyAlignment="1">
      <alignment horizontal="center" vertical="center" wrapText="1"/>
    </xf>
    <xf numFmtId="3" fontId="8" fillId="35" borderId="13" xfId="51" applyNumberFormat="1" applyFont="1" applyFill="1" applyBorder="1" applyAlignment="1">
      <alignment horizontal="center" vertical="center" wrapText="1"/>
    </xf>
    <xf numFmtId="0" fontId="8" fillId="35" borderId="13" xfId="51" applyFont="1" applyFill="1" applyBorder="1" applyAlignment="1">
      <alignment horizontal="center" vertical="center" wrapText="1"/>
    </xf>
    <xf numFmtId="1" fontId="8" fillId="35" borderId="13" xfId="51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3" xfId="36" applyBorder="1">
      <alignment/>
      <protection/>
    </xf>
    <xf numFmtId="0" fontId="3" fillId="0" borderId="13" xfId="36" applyBorder="1" applyAlignment="1">
      <alignment wrapText="1"/>
      <protection/>
    </xf>
    <xf numFmtId="0" fontId="3" fillId="0" borderId="13" xfId="36" applyFont="1" applyFill="1" applyBorder="1" applyAlignment="1">
      <alignment horizontal="left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13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8" fillId="5" borderId="13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left" vertical="center" wrapText="1"/>
    </xf>
    <xf numFmtId="0" fontId="48" fillId="37" borderId="18" xfId="0" applyFont="1" applyFill="1" applyBorder="1" applyAlignment="1">
      <alignment horizontal="left" vertical="center" wrapText="1"/>
    </xf>
    <xf numFmtId="0" fontId="48" fillId="37" borderId="20" xfId="0" applyFont="1" applyFill="1" applyBorder="1" applyAlignment="1">
      <alignment horizontal="left" vertical="center" wrapText="1"/>
    </xf>
    <xf numFmtId="0" fontId="48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4" fillId="34" borderId="13" xfId="38" applyNumberFormat="1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" fillId="34" borderId="13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3" xfId="38" applyFont="1" applyFill="1" applyBorder="1" applyAlignment="1">
      <alignment/>
    </xf>
    <xf numFmtId="0" fontId="4" fillId="34" borderId="13" xfId="38" applyFont="1" applyFill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8" fillId="0" borderId="14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31" fillId="0" borderId="13" xfId="37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>
      <alignment horizontal="center" vertical="center" wrapText="1"/>
    </xf>
    <xf numFmtId="190" fontId="31" fillId="0" borderId="13" xfId="37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a_ZEVI_new_final%20&#1044;&#1098;&#1083;&#1075;&#1086;&#1089;&#1088;.&#1055;&#1088;.%2020.0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2" customWidth="1"/>
    <col min="2" max="2" width="25.140625" style="32" customWidth="1"/>
    <col min="3" max="3" width="27.00390625" style="32" customWidth="1"/>
    <col min="4" max="4" width="14.140625" style="32" customWidth="1"/>
    <col min="5" max="5" width="16.7109375" style="32" customWidth="1"/>
    <col min="6" max="16384" width="9.140625" style="32" customWidth="1"/>
  </cols>
  <sheetData>
    <row r="1" ht="12.75">
      <c r="A1" s="31"/>
    </row>
    <row r="2" spans="1:18" ht="12.75" customHeight="1">
      <c r="A2" s="33" t="s">
        <v>72</v>
      </c>
      <c r="B2" s="34"/>
      <c r="C2" s="33" t="s">
        <v>73</v>
      </c>
      <c r="D2" s="35"/>
      <c r="E2" s="35" t="s">
        <v>74</v>
      </c>
      <c r="F2" s="36" t="s">
        <v>75</v>
      </c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</row>
    <row r="3" spans="1:18" ht="12.75" customHeight="1">
      <c r="A3" s="33" t="s">
        <v>76</v>
      </c>
      <c r="C3" s="33" t="s">
        <v>77</v>
      </c>
      <c r="D3" s="35"/>
      <c r="E3" s="35" t="s">
        <v>78</v>
      </c>
      <c r="F3" s="36" t="s">
        <v>79</v>
      </c>
      <c r="G3" s="39"/>
      <c r="O3" s="38"/>
      <c r="P3" s="38"/>
      <c r="Q3" s="38"/>
      <c r="R3" s="38"/>
    </row>
    <row r="4" spans="1:18" ht="12.75">
      <c r="A4" s="33" t="s">
        <v>80</v>
      </c>
      <c r="C4" s="33" t="s">
        <v>81</v>
      </c>
      <c r="D4" s="35"/>
      <c r="E4" s="32" t="s">
        <v>82</v>
      </c>
      <c r="F4" s="36" t="s">
        <v>83</v>
      </c>
      <c r="G4" s="39"/>
      <c r="O4" s="38"/>
      <c r="P4" s="38"/>
      <c r="Q4" s="38"/>
      <c r="R4" s="38"/>
    </row>
    <row r="5" spans="1:18" ht="12.75" customHeight="1">
      <c r="A5" s="33" t="s">
        <v>84</v>
      </c>
      <c r="C5" s="33" t="s">
        <v>85</v>
      </c>
      <c r="D5" s="35"/>
      <c r="E5" s="35" t="s">
        <v>86</v>
      </c>
      <c r="F5" s="40" t="s">
        <v>87</v>
      </c>
      <c r="G5" s="39"/>
      <c r="O5" s="38"/>
      <c r="P5" s="38"/>
      <c r="Q5" s="38"/>
      <c r="R5" s="38"/>
    </row>
    <row r="6" spans="3:18" ht="12.75" customHeight="1">
      <c r="C6" s="33" t="s">
        <v>88</v>
      </c>
      <c r="D6" s="35"/>
      <c r="E6" s="35" t="s">
        <v>89</v>
      </c>
      <c r="F6" s="41"/>
      <c r="G6" s="39"/>
      <c r="O6" s="38"/>
      <c r="P6" s="38"/>
      <c r="Q6" s="38"/>
      <c r="R6" s="38"/>
    </row>
    <row r="7" spans="2:18" ht="12.75" customHeight="1">
      <c r="B7" s="34"/>
      <c r="C7" s="33" t="s">
        <v>90</v>
      </c>
      <c r="D7" s="35"/>
      <c r="E7" s="33" t="s">
        <v>91</v>
      </c>
      <c r="F7" s="41"/>
      <c r="G7" s="39"/>
      <c r="O7" s="38"/>
      <c r="P7" s="38"/>
      <c r="Q7" s="38"/>
      <c r="R7" s="38"/>
    </row>
    <row r="8" spans="2:7" ht="12.75" customHeight="1">
      <c r="B8" s="34"/>
      <c r="C8" s="33" t="s">
        <v>92</v>
      </c>
      <c r="D8" s="35"/>
      <c r="E8" s="39" t="s">
        <v>93</v>
      </c>
      <c r="F8" s="41"/>
      <c r="G8" s="39"/>
    </row>
    <row r="9" spans="2:7" ht="12.75">
      <c r="B9" s="34"/>
      <c r="C9" s="33" t="s">
        <v>94</v>
      </c>
      <c r="D9" s="35"/>
      <c r="E9" s="39" t="s">
        <v>95</v>
      </c>
      <c r="F9" s="41"/>
      <c r="G9" s="39"/>
    </row>
    <row r="10" spans="2:7" ht="12.75">
      <c r="B10" s="34"/>
      <c r="C10" s="33" t="s">
        <v>96</v>
      </c>
      <c r="D10" s="35"/>
      <c r="F10" s="34"/>
      <c r="G10" s="39"/>
    </row>
    <row r="11" spans="3:7" ht="12.75">
      <c r="C11" s="39"/>
      <c r="D11" s="35"/>
      <c r="E11" s="39"/>
      <c r="F11" s="39"/>
      <c r="G11" s="39"/>
    </row>
    <row r="12" spans="3:7" ht="12.75">
      <c r="C12" s="39"/>
      <c r="D12" s="39"/>
      <c r="E12" s="39"/>
      <c r="F12" s="39"/>
      <c r="G12" s="39"/>
    </row>
    <row r="13" spans="1:7" ht="12.75">
      <c r="A13" s="35"/>
      <c r="C13" s="39"/>
      <c r="D13" s="39"/>
      <c r="E13" s="39"/>
      <c r="F13" s="39"/>
      <c r="G13" s="39"/>
    </row>
    <row r="14" spans="3:7" ht="12.75">
      <c r="C14" s="39"/>
      <c r="D14" s="39"/>
      <c r="E14" s="39"/>
      <c r="F14" s="39"/>
      <c r="G14" s="39"/>
    </row>
    <row r="15" spans="3:7" ht="12.75">
      <c r="C15" s="39"/>
      <c r="D15" s="39"/>
      <c r="E15" s="39"/>
      <c r="F15" s="39"/>
      <c r="G15" s="39"/>
    </row>
    <row r="16" spans="3:7" ht="12.75">
      <c r="C16" s="39"/>
      <c r="D16" s="39"/>
      <c r="E16" s="39"/>
      <c r="F16" s="39"/>
      <c r="G16" s="39"/>
    </row>
    <row r="17" spans="3:7" ht="12.75">
      <c r="C17" s="39"/>
      <c r="D17" s="39"/>
      <c r="E17" s="39"/>
      <c r="F17" s="39"/>
      <c r="G17" s="39"/>
    </row>
    <row r="18" spans="3:7" ht="12.75">
      <c r="C18" s="39"/>
      <c r="D18" s="39"/>
      <c r="E18" s="39"/>
      <c r="F18" s="39"/>
      <c r="G18" s="39"/>
    </row>
    <row r="19" spans="4:7" ht="13.5" customHeight="1">
      <c r="D19" s="39"/>
      <c r="E19" s="39"/>
      <c r="F19" s="39"/>
      <c r="G19" s="39"/>
    </row>
    <row r="20" spans="1:3" ht="12.75">
      <c r="A20" s="42" t="s">
        <v>97</v>
      </c>
      <c r="B20" s="42" t="s">
        <v>98</v>
      </c>
      <c r="C20" s="43" t="s">
        <v>99</v>
      </c>
    </row>
    <row r="21" spans="1:3" ht="18" customHeight="1">
      <c r="A21" s="44" t="s">
        <v>100</v>
      </c>
      <c r="B21" s="42">
        <v>2.917</v>
      </c>
      <c r="C21" s="42">
        <v>0.334</v>
      </c>
    </row>
    <row r="22" spans="1:3" ht="16.5" customHeight="1">
      <c r="A22" s="44" t="s">
        <v>101</v>
      </c>
      <c r="B22" s="42">
        <v>4.778</v>
      </c>
      <c r="C22" s="42">
        <v>0.346</v>
      </c>
    </row>
    <row r="23" spans="1:3" ht="15.75" customHeight="1">
      <c r="A23" s="44" t="s">
        <v>102</v>
      </c>
      <c r="B23" s="42">
        <v>3.611</v>
      </c>
      <c r="C23" s="42">
        <v>0.356</v>
      </c>
    </row>
    <row r="24" spans="1:3" ht="12.75" customHeight="1">
      <c r="A24" s="44" t="s">
        <v>70</v>
      </c>
      <c r="B24" s="42">
        <v>5.555</v>
      </c>
      <c r="C24" s="42">
        <v>0.324</v>
      </c>
    </row>
    <row r="25" spans="1:3" ht="12.75" customHeight="1">
      <c r="A25" s="44" t="s">
        <v>103</v>
      </c>
      <c r="B25" s="42">
        <v>7.083</v>
      </c>
      <c r="C25" s="42">
        <v>0.334</v>
      </c>
    </row>
    <row r="26" spans="1:3" ht="12.75">
      <c r="A26" s="44" t="s">
        <v>104</v>
      </c>
      <c r="B26" s="42">
        <v>7.166</v>
      </c>
      <c r="C26" s="42">
        <v>0.481</v>
      </c>
    </row>
    <row r="27" spans="1:3" ht="12.75" customHeight="1">
      <c r="A27" s="44" t="s">
        <v>105</v>
      </c>
      <c r="B27" s="42">
        <v>11.569</v>
      </c>
      <c r="C27" s="42">
        <v>0.263</v>
      </c>
    </row>
    <row r="28" spans="1:3" ht="12.75" customHeight="1">
      <c r="A28" s="44" t="s">
        <v>106</v>
      </c>
      <c r="B28" s="42">
        <v>11.111</v>
      </c>
      <c r="C28" s="42">
        <v>0.276</v>
      </c>
    </row>
    <row r="29" spans="1:3" ht="12.75">
      <c r="A29" s="44" t="s">
        <v>71</v>
      </c>
      <c r="B29" s="42">
        <v>12.777</v>
      </c>
      <c r="C29" s="42">
        <v>0.225</v>
      </c>
    </row>
    <row r="30" spans="1:3" ht="12.75">
      <c r="A30" s="44" t="s">
        <v>107</v>
      </c>
      <c r="B30" s="42">
        <v>9.035</v>
      </c>
      <c r="C30" s="42">
        <v>0.202</v>
      </c>
    </row>
    <row r="31" spans="1:3" ht="12.75">
      <c r="A31" s="45" t="s">
        <v>17</v>
      </c>
      <c r="B31" s="46">
        <v>0</v>
      </c>
      <c r="C31" s="46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8"/>
  <sheetViews>
    <sheetView tabSelected="1" zoomScale="87" zoomScaleNormal="87" zoomScalePageLayoutView="0" workbookViewId="0" topLeftCell="A22">
      <selection activeCell="A29" sqref="A29:G30"/>
    </sheetView>
  </sheetViews>
  <sheetFormatPr defaultColWidth="9.140625" defaultRowHeight="15"/>
  <cols>
    <col min="1" max="1" width="14.2812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4.00390625" style="0" customWidth="1"/>
    <col min="9" max="9" width="8.7109375" style="0" customWidth="1"/>
    <col min="10" max="10" width="14.421875" style="0" customWidth="1"/>
    <col min="11" max="11" width="11.00390625" style="0" customWidth="1"/>
    <col min="12" max="12" width="10.421875" style="0" customWidth="1"/>
    <col min="13" max="13" width="13.00390625" style="0" customWidth="1"/>
    <col min="14" max="14" width="14.28125" style="0" customWidth="1"/>
    <col min="16" max="16" width="12.8515625" style="0" customWidth="1"/>
    <col min="17" max="17" width="10.140625" style="0" customWidth="1"/>
  </cols>
  <sheetData>
    <row r="2" spans="1:16" ht="18.7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8.75">
      <c r="A3" s="121" t="s">
        <v>115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104"/>
      <c r="N4" s="104"/>
      <c r="O4" s="104"/>
      <c r="P4" s="1"/>
    </row>
    <row r="5" spans="1:16" ht="17.25" customHeight="1">
      <c r="A5" s="108" t="s">
        <v>31</v>
      </c>
      <c r="B5" s="108"/>
      <c r="C5" s="119" t="s">
        <v>161</v>
      </c>
      <c r="D5" s="109"/>
      <c r="E5" s="109"/>
      <c r="F5" s="10" t="s">
        <v>116</v>
      </c>
      <c r="G5" s="109" t="s">
        <v>117</v>
      </c>
      <c r="H5" s="109"/>
      <c r="I5" s="110" t="s">
        <v>118</v>
      </c>
      <c r="J5" s="110"/>
      <c r="K5" s="110"/>
      <c r="L5" s="11"/>
      <c r="M5" s="12"/>
      <c r="N5" s="12"/>
      <c r="O5" s="12"/>
      <c r="P5" s="3"/>
    </row>
    <row r="6" spans="1:16" ht="15.75" customHeight="1">
      <c r="A6" s="99" t="s">
        <v>32</v>
      </c>
      <c r="B6" s="99"/>
      <c r="C6" s="111" t="s">
        <v>119</v>
      </c>
      <c r="D6" s="112"/>
      <c r="E6" s="113"/>
      <c r="F6" s="8" t="s">
        <v>120</v>
      </c>
      <c r="G6" s="80" t="s">
        <v>2</v>
      </c>
      <c r="H6" s="80"/>
      <c r="I6" s="80"/>
      <c r="J6" s="80"/>
      <c r="K6" s="80" t="s">
        <v>121</v>
      </c>
      <c r="L6" s="80"/>
      <c r="M6" s="80"/>
      <c r="N6" s="80"/>
      <c r="O6" s="13" t="s">
        <v>122</v>
      </c>
      <c r="P6" s="2"/>
    </row>
    <row r="7" spans="1:15" ht="17.25" customHeight="1">
      <c r="A7" s="98" t="s">
        <v>1</v>
      </c>
      <c r="B7" s="98"/>
      <c r="C7" s="116" t="s">
        <v>155</v>
      </c>
      <c r="D7" s="117"/>
      <c r="E7" s="117"/>
      <c r="F7" s="117"/>
      <c r="G7" s="117"/>
      <c r="H7" s="117"/>
      <c r="I7" s="79" t="s">
        <v>156</v>
      </c>
      <c r="J7" s="79"/>
      <c r="K7" s="79"/>
      <c r="L7" s="97" t="s">
        <v>157</v>
      </c>
      <c r="M7" s="97"/>
      <c r="N7" s="97"/>
      <c r="O7" s="97"/>
    </row>
    <row r="8" spans="1:15" ht="17.25" customHeight="1">
      <c r="A8" s="99" t="s">
        <v>33</v>
      </c>
      <c r="B8" s="99"/>
      <c r="C8" s="118" t="s">
        <v>158</v>
      </c>
      <c r="D8" s="118"/>
      <c r="E8" s="118"/>
      <c r="F8" s="118"/>
      <c r="G8" s="118"/>
      <c r="H8" s="118"/>
      <c r="I8" s="79" t="s">
        <v>159</v>
      </c>
      <c r="J8" s="79"/>
      <c r="K8" s="79"/>
      <c r="L8" s="97" t="s">
        <v>160</v>
      </c>
      <c r="M8" s="97"/>
      <c r="N8" s="97"/>
      <c r="O8" s="97"/>
    </row>
    <row r="9" spans="1:15" ht="20.25" customHeight="1">
      <c r="A9" s="99" t="s">
        <v>34</v>
      </c>
      <c r="B9" s="99"/>
      <c r="C9" s="105" t="s">
        <v>165</v>
      </c>
      <c r="D9" s="106"/>
      <c r="E9" s="106"/>
      <c r="F9" s="106"/>
      <c r="G9" s="106"/>
      <c r="H9" s="106"/>
      <c r="I9" s="106"/>
      <c r="J9" s="106"/>
      <c r="K9" s="107"/>
      <c r="L9" s="81" t="s">
        <v>35</v>
      </c>
      <c r="M9" s="81"/>
      <c r="N9" s="81" t="s">
        <v>123</v>
      </c>
      <c r="O9" s="81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17.25" customHeight="1">
      <c r="A12" s="101" t="s">
        <v>26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4"/>
      <c r="S12" s="4"/>
    </row>
    <row r="13" spans="1:18" ht="18.75" customHeight="1">
      <c r="A13" s="102" t="s">
        <v>20</v>
      </c>
      <c r="B13" s="102" t="s">
        <v>68</v>
      </c>
      <c r="C13" s="102" t="s">
        <v>3</v>
      </c>
      <c r="D13" s="102" t="s">
        <v>108</v>
      </c>
      <c r="E13" s="102" t="s">
        <v>7</v>
      </c>
      <c r="F13" s="102" t="s">
        <v>8</v>
      </c>
      <c r="G13" s="102" t="s">
        <v>65</v>
      </c>
      <c r="H13" s="102"/>
      <c r="I13" s="102"/>
      <c r="J13" s="102"/>
      <c r="K13" s="102"/>
      <c r="L13" s="102"/>
      <c r="M13" s="102"/>
      <c r="N13" s="102" t="s">
        <v>37</v>
      </c>
      <c r="O13" s="102" t="s">
        <v>6</v>
      </c>
      <c r="P13" s="102" t="s">
        <v>5</v>
      </c>
      <c r="Q13" s="102" t="s">
        <v>4</v>
      </c>
      <c r="R13" s="4"/>
    </row>
    <row r="14" spans="1:17" ht="25.5" customHeight="1">
      <c r="A14" s="102"/>
      <c r="B14" s="102"/>
      <c r="C14" s="102"/>
      <c r="D14" s="114"/>
      <c r="E14" s="115"/>
      <c r="F14" s="102"/>
      <c r="G14" s="100" t="s">
        <v>22</v>
      </c>
      <c r="H14" s="100"/>
      <c r="I14" s="102" t="s">
        <v>9</v>
      </c>
      <c r="J14" s="102"/>
      <c r="K14" s="100" t="s">
        <v>10</v>
      </c>
      <c r="L14" s="100" t="s">
        <v>11</v>
      </c>
      <c r="M14" s="100" t="s">
        <v>36</v>
      </c>
      <c r="N14" s="102"/>
      <c r="O14" s="102"/>
      <c r="P14" s="102"/>
      <c r="Q14" s="102"/>
    </row>
    <row r="15" spans="1:17" ht="8.25" customHeight="1" hidden="1">
      <c r="A15" s="102"/>
      <c r="B15" s="102"/>
      <c r="C15" s="102"/>
      <c r="D15" s="114"/>
      <c r="E15" s="115"/>
      <c r="F15" s="102"/>
      <c r="G15" s="100"/>
      <c r="H15" s="100"/>
      <c r="I15" s="100" t="s">
        <v>12</v>
      </c>
      <c r="J15" s="100" t="s">
        <v>13</v>
      </c>
      <c r="K15" s="100"/>
      <c r="L15" s="100"/>
      <c r="M15" s="100"/>
      <c r="N15" s="102"/>
      <c r="O15" s="102"/>
      <c r="P15" s="102"/>
      <c r="Q15" s="102"/>
    </row>
    <row r="16" spans="1:17" ht="25.5" customHeight="1">
      <c r="A16" s="102"/>
      <c r="B16" s="102"/>
      <c r="C16" s="102"/>
      <c r="D16" s="114"/>
      <c r="E16" s="115"/>
      <c r="F16" s="102"/>
      <c r="G16" s="24" t="s">
        <v>21</v>
      </c>
      <c r="H16" s="24" t="s">
        <v>66</v>
      </c>
      <c r="I16" s="100"/>
      <c r="J16" s="100"/>
      <c r="K16" s="100"/>
      <c r="L16" s="100"/>
      <c r="M16" s="100"/>
      <c r="N16" s="102"/>
      <c r="O16" s="102"/>
      <c r="P16" s="102"/>
      <c r="Q16" s="102"/>
    </row>
    <row r="17" spans="1:17" ht="54" customHeight="1">
      <c r="A17" s="25" t="s">
        <v>109</v>
      </c>
      <c r="B17" s="25" t="s">
        <v>14</v>
      </c>
      <c r="C17" s="25" t="s">
        <v>110</v>
      </c>
      <c r="D17" s="25" t="s">
        <v>14</v>
      </c>
      <c r="E17" s="26" t="s">
        <v>15</v>
      </c>
      <c r="F17" s="26" t="s">
        <v>16</v>
      </c>
      <c r="G17" s="27" t="s">
        <v>111</v>
      </c>
      <c r="H17" s="27" t="s">
        <v>110</v>
      </c>
      <c r="I17" s="26" t="s">
        <v>67</v>
      </c>
      <c r="J17" s="26" t="s">
        <v>67</v>
      </c>
      <c r="K17" s="26" t="s">
        <v>16</v>
      </c>
      <c r="L17" s="28" t="s">
        <v>23</v>
      </c>
      <c r="M17" s="25" t="s">
        <v>24</v>
      </c>
      <c r="N17" s="25" t="s">
        <v>110</v>
      </c>
      <c r="O17" s="27" t="s">
        <v>18</v>
      </c>
      <c r="P17" s="25" t="s">
        <v>19</v>
      </c>
      <c r="Q17" s="25" t="s">
        <v>17</v>
      </c>
    </row>
    <row r="18" spans="1:18" ht="15.75" customHeight="1">
      <c r="A18" s="92" t="s">
        <v>69</v>
      </c>
      <c r="B18" s="92"/>
      <c r="C18" s="93" t="s">
        <v>140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7"/>
    </row>
    <row r="19" spans="1:17" ht="30">
      <c r="A19" s="54" t="s">
        <v>80</v>
      </c>
      <c r="B19" s="122" t="s">
        <v>166</v>
      </c>
      <c r="C19" s="123" t="s">
        <v>77</v>
      </c>
      <c r="D19" s="123" t="s">
        <v>167</v>
      </c>
      <c r="E19" s="123">
        <v>30</v>
      </c>
      <c r="F19" s="123">
        <v>37831</v>
      </c>
      <c r="G19" s="123"/>
      <c r="H19" s="123" t="s">
        <v>17</v>
      </c>
      <c r="I19" s="123">
        <v>37831</v>
      </c>
      <c r="J19" s="123"/>
      <c r="K19" s="124">
        <f>G19*VLOOKUP($H19,'[4]Data'!$A$21:$C$31,2,FALSE)*1000+SUM(I19:J19)</f>
        <v>37831</v>
      </c>
      <c r="L19" s="123"/>
      <c r="M19" s="123">
        <f>G19*VLOOKUP($H19,'[4]Data'!$A$21:$C$31,2,FALSE)*VLOOKUP($H19,'[4]Data'!$A$21:$C$31,3,FALSE)+(I19*0.819+J19*0.247)/1000</f>
        <v>30.983588999999995</v>
      </c>
      <c r="N19" s="123"/>
      <c r="O19" s="54"/>
      <c r="P19" s="54"/>
      <c r="Q19" s="54"/>
    </row>
    <row r="20" spans="1:17" ht="15">
      <c r="A20" s="92" t="s">
        <v>69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</row>
    <row r="21" spans="1:17" ht="30">
      <c r="A21" s="54" t="s">
        <v>80</v>
      </c>
      <c r="B21" s="122" t="s">
        <v>168</v>
      </c>
      <c r="C21" s="123" t="s">
        <v>77</v>
      </c>
      <c r="D21" s="123" t="s">
        <v>167</v>
      </c>
      <c r="E21" s="123">
        <v>30</v>
      </c>
      <c r="F21" s="123">
        <v>38924</v>
      </c>
      <c r="G21" s="123"/>
      <c r="H21" s="123" t="s">
        <v>17</v>
      </c>
      <c r="I21" s="123">
        <v>38924</v>
      </c>
      <c r="J21" s="123"/>
      <c r="K21" s="124">
        <f>G21*VLOOKUP($H21,'[4]Data'!$A$21:$C$31,2,FALSE)*1000+SUM(I21:J21)</f>
        <v>38924</v>
      </c>
      <c r="L21" s="123"/>
      <c r="M21" s="123">
        <f>G21*VLOOKUP($H21,'[4]Data'!$A$21:$C$31,2,FALSE)*VLOOKUP($H21,'[4]Data'!$A$21:$C$31,3,FALSE)+(I21*0.819+J21*0.247)/1000</f>
        <v>31.878756</v>
      </c>
      <c r="N21" s="123"/>
      <c r="O21" s="54"/>
      <c r="P21" s="54"/>
      <c r="Q21" s="54"/>
    </row>
    <row r="22" spans="1:17" ht="13.5" customHeight="1">
      <c r="A22" s="92" t="s">
        <v>69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30">
      <c r="A23" s="54" t="s">
        <v>80</v>
      </c>
      <c r="B23" s="122" t="s">
        <v>169</v>
      </c>
      <c r="C23" s="123" t="s">
        <v>77</v>
      </c>
      <c r="D23" s="123" t="s">
        <v>167</v>
      </c>
      <c r="E23" s="123">
        <v>30</v>
      </c>
      <c r="F23" s="123">
        <v>6241</v>
      </c>
      <c r="G23" s="123"/>
      <c r="H23" s="123" t="s">
        <v>17</v>
      </c>
      <c r="I23" s="123">
        <v>6241</v>
      </c>
      <c r="J23" s="123"/>
      <c r="K23" s="124">
        <f>G23*VLOOKUP($H23,'[4]Data'!$A$21:$C$31,2,FALSE)*1000+SUM(I23:J23)</f>
        <v>6241</v>
      </c>
      <c r="L23" s="123"/>
      <c r="M23" s="123">
        <f>G23*VLOOKUP($H23,'[4]Data'!$A$21:$C$31,2,FALSE)*VLOOKUP($H23,'[4]Data'!$A$21:$C$31,3,FALSE)+(I23*0.819+J23*0.247)/1000</f>
        <v>5.111379</v>
      </c>
      <c r="N23" s="123"/>
      <c r="O23" s="54"/>
      <c r="P23" s="54"/>
      <c r="Q23" s="54"/>
    </row>
    <row r="24" spans="1:17" ht="1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1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38.25" customHeight="1">
      <c r="A26" s="89" t="s">
        <v>28</v>
      </c>
      <c r="B26" s="67"/>
      <c r="C26" s="67"/>
      <c r="D26" s="67"/>
      <c r="E26" s="67"/>
      <c r="F26" s="67"/>
      <c r="G26" s="68"/>
      <c r="H26" s="61" t="s">
        <v>39</v>
      </c>
      <c r="I26" s="66"/>
      <c r="J26" s="66"/>
      <c r="K26" s="66"/>
      <c r="L26" s="67" t="s">
        <v>50</v>
      </c>
      <c r="M26" s="68"/>
      <c r="N26" s="29" t="s">
        <v>27</v>
      </c>
      <c r="O26" s="89" t="s">
        <v>4</v>
      </c>
      <c r="P26" s="67"/>
      <c r="Q26" s="68"/>
    </row>
    <row r="27" spans="1:17" ht="12.75" customHeight="1">
      <c r="A27" s="84" t="s">
        <v>172</v>
      </c>
      <c r="B27" s="90"/>
      <c r="C27" s="90"/>
      <c r="D27" s="90"/>
      <c r="E27" s="90"/>
      <c r="F27" s="90"/>
      <c r="G27" s="85"/>
      <c r="H27" s="69" t="s">
        <v>42</v>
      </c>
      <c r="I27" s="70"/>
      <c r="J27" s="70"/>
      <c r="K27" s="71"/>
      <c r="L27" s="75" t="s">
        <v>124</v>
      </c>
      <c r="M27" s="76"/>
      <c r="N27" s="83" t="s">
        <v>125</v>
      </c>
      <c r="O27" s="88" t="s">
        <v>126</v>
      </c>
      <c r="P27" s="88"/>
      <c r="Q27" s="88"/>
    </row>
    <row r="28" spans="1:17" ht="51" customHeight="1">
      <c r="A28" s="86"/>
      <c r="B28" s="91"/>
      <c r="C28" s="91"/>
      <c r="D28" s="91"/>
      <c r="E28" s="91"/>
      <c r="F28" s="91"/>
      <c r="G28" s="87"/>
      <c r="H28" s="72"/>
      <c r="I28" s="73"/>
      <c r="J28" s="73"/>
      <c r="K28" s="74"/>
      <c r="L28" s="77"/>
      <c r="M28" s="78"/>
      <c r="N28" s="83"/>
      <c r="O28" s="88"/>
      <c r="P28" s="88"/>
      <c r="Q28" s="88"/>
    </row>
    <row r="29" spans="1:17" ht="15">
      <c r="A29" s="82" t="s">
        <v>170</v>
      </c>
      <c r="B29" s="82"/>
      <c r="C29" s="82"/>
      <c r="D29" s="82"/>
      <c r="E29" s="82"/>
      <c r="F29" s="82"/>
      <c r="G29" s="82"/>
      <c r="H29" s="69" t="s">
        <v>40</v>
      </c>
      <c r="I29" s="70"/>
      <c r="J29" s="70"/>
      <c r="K29" s="71"/>
      <c r="L29" s="75" t="s">
        <v>128</v>
      </c>
      <c r="M29" s="76"/>
      <c r="N29" s="83" t="s">
        <v>171</v>
      </c>
      <c r="O29" s="88"/>
      <c r="P29" s="88"/>
      <c r="Q29" s="88"/>
    </row>
    <row r="30" spans="1:17" ht="32.25" customHeight="1">
      <c r="A30" s="82"/>
      <c r="B30" s="82"/>
      <c r="C30" s="82"/>
      <c r="D30" s="82"/>
      <c r="E30" s="82"/>
      <c r="F30" s="82"/>
      <c r="G30" s="82"/>
      <c r="H30" s="72"/>
      <c r="I30" s="73"/>
      <c r="J30" s="73"/>
      <c r="K30" s="74"/>
      <c r="L30" s="77"/>
      <c r="M30" s="78"/>
      <c r="N30" s="83"/>
      <c r="O30" s="88"/>
      <c r="P30" s="88"/>
      <c r="Q30" s="88"/>
    </row>
    <row r="31" spans="1:17" ht="9.75" customHeight="1">
      <c r="A31" s="82" t="s">
        <v>127</v>
      </c>
      <c r="B31" s="82"/>
      <c r="C31" s="82"/>
      <c r="D31" s="82"/>
      <c r="E31" s="82"/>
      <c r="F31" s="82"/>
      <c r="G31" s="82"/>
      <c r="H31" s="69" t="s">
        <v>42</v>
      </c>
      <c r="I31" s="70"/>
      <c r="J31" s="70"/>
      <c r="K31" s="71"/>
      <c r="L31" s="75" t="s">
        <v>128</v>
      </c>
      <c r="M31" s="76"/>
      <c r="N31" s="83" t="s">
        <v>129</v>
      </c>
      <c r="O31" s="88" t="s">
        <v>130</v>
      </c>
      <c r="P31" s="88"/>
      <c r="Q31" s="88"/>
    </row>
    <row r="32" spans="1:17" ht="57" customHeight="1">
      <c r="A32" s="82"/>
      <c r="B32" s="82"/>
      <c r="C32" s="82"/>
      <c r="D32" s="82"/>
      <c r="E32" s="82"/>
      <c r="F32" s="82"/>
      <c r="G32" s="82"/>
      <c r="H32" s="72"/>
      <c r="I32" s="73"/>
      <c r="J32" s="73"/>
      <c r="K32" s="74"/>
      <c r="L32" s="77"/>
      <c r="M32" s="78"/>
      <c r="N32" s="83"/>
      <c r="O32" s="88"/>
      <c r="P32" s="88"/>
      <c r="Q32" s="88"/>
    </row>
    <row r="33" spans="1:17" ht="9" customHeight="1">
      <c r="A33" s="82" t="s">
        <v>131</v>
      </c>
      <c r="B33" s="82"/>
      <c r="C33" s="82"/>
      <c r="D33" s="82"/>
      <c r="E33" s="82"/>
      <c r="F33" s="82"/>
      <c r="G33" s="82"/>
      <c r="H33" s="69" t="s">
        <v>44</v>
      </c>
      <c r="I33" s="70"/>
      <c r="J33" s="70"/>
      <c r="K33" s="71"/>
      <c r="L33" s="75" t="s">
        <v>141</v>
      </c>
      <c r="M33" s="76"/>
      <c r="N33" s="83" t="s">
        <v>129</v>
      </c>
      <c r="O33" s="88" t="s">
        <v>142</v>
      </c>
      <c r="P33" s="88"/>
      <c r="Q33" s="88"/>
    </row>
    <row r="34" spans="1:17" ht="21" customHeight="1">
      <c r="A34" s="82"/>
      <c r="B34" s="82"/>
      <c r="C34" s="82"/>
      <c r="D34" s="82"/>
      <c r="E34" s="82"/>
      <c r="F34" s="82"/>
      <c r="G34" s="82"/>
      <c r="H34" s="72"/>
      <c r="I34" s="73"/>
      <c r="J34" s="73"/>
      <c r="K34" s="74"/>
      <c r="L34" s="77"/>
      <c r="M34" s="78"/>
      <c r="N34" s="83"/>
      <c r="O34" s="88"/>
      <c r="P34" s="88"/>
      <c r="Q34" s="88"/>
    </row>
    <row r="35" spans="1:17" ht="11.25" customHeight="1">
      <c r="A35" s="82" t="s">
        <v>143</v>
      </c>
      <c r="B35" s="82"/>
      <c r="C35" s="82"/>
      <c r="D35" s="82"/>
      <c r="E35" s="82"/>
      <c r="F35" s="82"/>
      <c r="G35" s="82"/>
      <c r="H35" s="69" t="s">
        <v>40</v>
      </c>
      <c r="I35" s="70"/>
      <c r="J35" s="70"/>
      <c r="K35" s="71"/>
      <c r="L35" s="75" t="s">
        <v>144</v>
      </c>
      <c r="M35" s="76"/>
      <c r="N35" s="83" t="s">
        <v>132</v>
      </c>
      <c r="O35" s="88" t="s">
        <v>133</v>
      </c>
      <c r="P35" s="88"/>
      <c r="Q35" s="88"/>
    </row>
    <row r="36" spans="1:17" ht="35.25" customHeight="1">
      <c r="A36" s="82"/>
      <c r="B36" s="82"/>
      <c r="C36" s="82"/>
      <c r="D36" s="82"/>
      <c r="E36" s="82"/>
      <c r="F36" s="82"/>
      <c r="G36" s="82"/>
      <c r="H36" s="72"/>
      <c r="I36" s="73"/>
      <c r="J36" s="73"/>
      <c r="K36" s="74"/>
      <c r="L36" s="77"/>
      <c r="M36" s="78"/>
      <c r="N36" s="83"/>
      <c r="O36" s="88"/>
      <c r="P36" s="88"/>
      <c r="Q36" s="88"/>
    </row>
    <row r="37" spans="1:17" ht="15">
      <c r="A37" s="82" t="s">
        <v>164</v>
      </c>
      <c r="B37" s="82"/>
      <c r="C37" s="82"/>
      <c r="D37" s="82"/>
      <c r="E37" s="82"/>
      <c r="F37" s="82"/>
      <c r="G37" s="82"/>
      <c r="H37" s="69" t="s">
        <v>40</v>
      </c>
      <c r="I37" s="70"/>
      <c r="J37" s="70"/>
      <c r="K37" s="71"/>
      <c r="L37" s="84" t="s">
        <v>134</v>
      </c>
      <c r="M37" s="85"/>
      <c r="N37" s="83" t="s">
        <v>129</v>
      </c>
      <c r="O37" s="82"/>
      <c r="P37" s="82"/>
      <c r="Q37" s="82"/>
    </row>
    <row r="38" spans="1:17" ht="37.5" customHeight="1">
      <c r="A38" s="82"/>
      <c r="B38" s="82"/>
      <c r="C38" s="82"/>
      <c r="D38" s="82"/>
      <c r="E38" s="82"/>
      <c r="F38" s="82"/>
      <c r="G38" s="82"/>
      <c r="H38" s="72"/>
      <c r="I38" s="73"/>
      <c r="J38" s="73"/>
      <c r="K38" s="74"/>
      <c r="L38" s="86"/>
      <c r="M38" s="87"/>
      <c r="N38" s="83"/>
      <c r="O38" s="82"/>
      <c r="P38" s="82"/>
      <c r="Q38" s="82"/>
    </row>
    <row r="39" spans="1:17" ht="15">
      <c r="A39" s="82"/>
      <c r="B39" s="82"/>
      <c r="C39" s="82"/>
      <c r="D39" s="82"/>
      <c r="E39" s="82"/>
      <c r="F39" s="82"/>
      <c r="G39" s="82"/>
      <c r="H39" s="69"/>
      <c r="I39" s="70"/>
      <c r="J39" s="70"/>
      <c r="K39" s="71"/>
      <c r="L39" s="84"/>
      <c r="M39" s="85"/>
      <c r="N39" s="83"/>
      <c r="O39" s="82"/>
      <c r="P39" s="82"/>
      <c r="Q39" s="82"/>
    </row>
    <row r="40" spans="1:17" ht="15">
      <c r="A40" s="82"/>
      <c r="B40" s="82"/>
      <c r="C40" s="82"/>
      <c r="D40" s="82"/>
      <c r="E40" s="82"/>
      <c r="F40" s="82"/>
      <c r="G40" s="82"/>
      <c r="H40" s="72"/>
      <c r="I40" s="73"/>
      <c r="J40" s="73"/>
      <c r="K40" s="74"/>
      <c r="L40" s="86"/>
      <c r="M40" s="87"/>
      <c r="N40" s="83"/>
      <c r="O40" s="82"/>
      <c r="P40" s="82"/>
      <c r="Q40" s="82"/>
    </row>
    <row r="41" spans="1:17" ht="15">
      <c r="A41" s="82"/>
      <c r="B41" s="82"/>
      <c r="C41" s="82"/>
      <c r="D41" s="82"/>
      <c r="E41" s="82"/>
      <c r="F41" s="82"/>
      <c r="G41" s="82"/>
      <c r="H41" s="69"/>
      <c r="I41" s="70"/>
      <c r="J41" s="70"/>
      <c r="K41" s="71"/>
      <c r="L41" s="84"/>
      <c r="M41" s="85"/>
      <c r="N41" s="83"/>
      <c r="O41" s="82"/>
      <c r="P41" s="82"/>
      <c r="Q41" s="82"/>
    </row>
    <row r="42" spans="1:17" ht="3.75" customHeight="1">
      <c r="A42" s="82"/>
      <c r="B42" s="82"/>
      <c r="C42" s="82"/>
      <c r="D42" s="82"/>
      <c r="E42" s="82"/>
      <c r="F42" s="82"/>
      <c r="G42" s="82"/>
      <c r="H42" s="72"/>
      <c r="I42" s="73"/>
      <c r="J42" s="73"/>
      <c r="K42" s="74"/>
      <c r="L42" s="86"/>
      <c r="M42" s="87"/>
      <c r="N42" s="83"/>
      <c r="O42" s="82"/>
      <c r="P42" s="82"/>
      <c r="Q42" s="82"/>
    </row>
    <row r="43" spans="1:17" ht="15">
      <c r="A43" s="1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1"/>
      <c r="M43" s="21"/>
      <c r="N43" s="22"/>
      <c r="O43" s="47"/>
      <c r="P43" s="47"/>
      <c r="Q43" s="48"/>
    </row>
    <row r="44" spans="1:17" ht="39.75" customHeight="1">
      <c r="A44" s="58" t="s">
        <v>51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49"/>
      <c r="P44" s="49"/>
      <c r="Q44" s="49"/>
    </row>
    <row r="45" spans="1:14" ht="33" customHeight="1">
      <c r="A45" s="66" t="s">
        <v>25</v>
      </c>
      <c r="B45" s="66"/>
      <c r="C45" s="66"/>
      <c r="D45" s="69" t="s">
        <v>29</v>
      </c>
      <c r="E45" s="70"/>
      <c r="F45" s="70"/>
      <c r="G45" s="71"/>
      <c r="H45" s="66" t="s">
        <v>30</v>
      </c>
      <c r="I45" s="66"/>
      <c r="J45" s="63" t="s">
        <v>54</v>
      </c>
      <c r="K45" s="65"/>
      <c r="L45" s="66" t="s">
        <v>58</v>
      </c>
      <c r="M45" s="66"/>
      <c r="N45" s="66"/>
    </row>
    <row r="46" spans="1:14" ht="23.25" customHeight="1">
      <c r="A46" s="66"/>
      <c r="B46" s="66"/>
      <c r="C46" s="66"/>
      <c r="D46" s="72"/>
      <c r="E46" s="73"/>
      <c r="F46" s="73"/>
      <c r="G46" s="74"/>
      <c r="H46" s="66"/>
      <c r="I46" s="66"/>
      <c r="J46" s="30" t="s">
        <v>52</v>
      </c>
      <c r="K46" s="30" t="s">
        <v>53</v>
      </c>
      <c r="L46" s="66"/>
      <c r="M46" s="66"/>
      <c r="N46" s="66"/>
    </row>
    <row r="47" spans="1:14" ht="15">
      <c r="A47" s="79" t="s">
        <v>55</v>
      </c>
      <c r="B47" s="79"/>
      <c r="C47" s="79"/>
      <c r="D47" s="55">
        <v>205805.83</v>
      </c>
      <c r="E47" s="56"/>
      <c r="F47" s="56"/>
      <c r="G47" s="57"/>
      <c r="H47" s="81"/>
      <c r="I47" s="81"/>
      <c r="J47" s="9">
        <f>D47*0.06</f>
        <v>12348.349799999998</v>
      </c>
      <c r="K47" s="9"/>
      <c r="L47" s="80"/>
      <c r="M47" s="80"/>
      <c r="N47" s="80"/>
    </row>
    <row r="48" spans="1:14" ht="15">
      <c r="A48" s="79" t="s">
        <v>56</v>
      </c>
      <c r="B48" s="79"/>
      <c r="C48" s="79"/>
      <c r="D48" s="55">
        <v>16052.076</v>
      </c>
      <c r="E48" s="56"/>
      <c r="F48" s="56"/>
      <c r="G48" s="57"/>
      <c r="H48" s="81"/>
      <c r="I48" s="81"/>
      <c r="J48" s="9"/>
      <c r="K48" s="9">
        <f>D48*0.09</f>
        <v>1444.6868399999998</v>
      </c>
      <c r="L48" s="80"/>
      <c r="M48" s="80"/>
      <c r="N48" s="80"/>
    </row>
    <row r="50" spans="1:17" ht="38.25" customHeight="1">
      <c r="A50" s="62" t="s">
        <v>57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30">
      <c r="A51" s="63" t="s">
        <v>28</v>
      </c>
      <c r="B51" s="64"/>
      <c r="C51" s="64"/>
      <c r="D51" s="64"/>
      <c r="E51" s="64"/>
      <c r="F51" s="64"/>
      <c r="G51" s="65"/>
      <c r="H51" s="61" t="s">
        <v>59</v>
      </c>
      <c r="I51" s="61"/>
      <c r="J51" s="61"/>
      <c r="K51" s="61"/>
      <c r="L51" s="61" t="s">
        <v>50</v>
      </c>
      <c r="M51" s="61"/>
      <c r="N51" s="29" t="s">
        <v>27</v>
      </c>
      <c r="O51" s="61" t="s">
        <v>58</v>
      </c>
      <c r="P51" s="61"/>
      <c r="Q51" s="61"/>
    </row>
    <row r="52" spans="1:17" ht="74.25" customHeight="1">
      <c r="A52" s="59" t="s">
        <v>145</v>
      </c>
      <c r="B52" s="59"/>
      <c r="C52" s="59"/>
      <c r="D52" s="59"/>
      <c r="E52" s="59"/>
      <c r="F52" s="59"/>
      <c r="G52" s="59"/>
      <c r="H52" s="61" t="s">
        <v>64</v>
      </c>
      <c r="I52" s="61"/>
      <c r="J52" s="61"/>
      <c r="K52" s="61"/>
      <c r="L52" s="59"/>
      <c r="M52" s="59"/>
      <c r="N52" s="52" t="s">
        <v>135</v>
      </c>
      <c r="O52" s="59"/>
      <c r="P52" s="59"/>
      <c r="Q52" s="59"/>
    </row>
    <row r="53" spans="1:17" ht="58.5" customHeight="1">
      <c r="A53" s="59" t="s">
        <v>136</v>
      </c>
      <c r="B53" s="59"/>
      <c r="C53" s="59"/>
      <c r="D53" s="59"/>
      <c r="E53" s="59"/>
      <c r="F53" s="59"/>
      <c r="G53" s="59"/>
      <c r="H53" s="61" t="s">
        <v>60</v>
      </c>
      <c r="I53" s="61"/>
      <c r="J53" s="61"/>
      <c r="K53" s="61"/>
      <c r="L53" s="59"/>
      <c r="M53" s="59"/>
      <c r="N53" s="52" t="s">
        <v>135</v>
      </c>
      <c r="O53" s="59"/>
      <c r="P53" s="59"/>
      <c r="Q53" s="59"/>
    </row>
    <row r="54" spans="1:17" ht="43.5" customHeight="1">
      <c r="A54" s="59" t="s">
        <v>137</v>
      </c>
      <c r="B54" s="59"/>
      <c r="C54" s="59"/>
      <c r="D54" s="59"/>
      <c r="E54" s="59"/>
      <c r="F54" s="59"/>
      <c r="G54" s="59"/>
      <c r="H54" s="61" t="s">
        <v>64</v>
      </c>
      <c r="I54" s="61"/>
      <c r="J54" s="61"/>
      <c r="K54" s="61"/>
      <c r="L54" s="59"/>
      <c r="M54" s="59"/>
      <c r="N54" s="52" t="s">
        <v>135</v>
      </c>
      <c r="O54" s="59"/>
      <c r="P54" s="59"/>
      <c r="Q54" s="59"/>
    </row>
    <row r="55" spans="1:17" ht="79.5" customHeight="1">
      <c r="A55" s="59" t="s">
        <v>153</v>
      </c>
      <c r="B55" s="59"/>
      <c r="C55" s="59"/>
      <c r="D55" s="59"/>
      <c r="E55" s="59"/>
      <c r="F55" s="59"/>
      <c r="G55" s="59"/>
      <c r="H55" s="61" t="s">
        <v>64</v>
      </c>
      <c r="I55" s="61"/>
      <c r="J55" s="61"/>
      <c r="K55" s="61"/>
      <c r="L55" s="59"/>
      <c r="M55" s="59"/>
      <c r="N55" s="52" t="s">
        <v>138</v>
      </c>
      <c r="O55" s="60" t="s">
        <v>146</v>
      </c>
      <c r="P55" s="60"/>
      <c r="Q55" s="60"/>
    </row>
    <row r="56" spans="1:17" ht="57.75" customHeight="1">
      <c r="A56" s="59" t="s">
        <v>154</v>
      </c>
      <c r="B56" s="59"/>
      <c r="C56" s="59"/>
      <c r="D56" s="59"/>
      <c r="E56" s="59"/>
      <c r="F56" s="59"/>
      <c r="G56" s="59"/>
      <c r="H56" s="61" t="s">
        <v>64</v>
      </c>
      <c r="I56" s="61"/>
      <c r="J56" s="61"/>
      <c r="K56" s="61"/>
      <c r="L56" s="59" t="s">
        <v>147</v>
      </c>
      <c r="M56" s="59"/>
      <c r="N56" s="52" t="s">
        <v>135</v>
      </c>
      <c r="O56" s="59" t="s">
        <v>149</v>
      </c>
      <c r="P56" s="59"/>
      <c r="Q56" s="59"/>
    </row>
    <row r="57" spans="1:17" ht="73.5" customHeight="1">
      <c r="A57" s="59" t="s">
        <v>148</v>
      </c>
      <c r="B57" s="59"/>
      <c r="C57" s="59"/>
      <c r="D57" s="59"/>
      <c r="E57" s="59"/>
      <c r="F57" s="59"/>
      <c r="G57" s="59"/>
      <c r="H57" s="61" t="s">
        <v>60</v>
      </c>
      <c r="I57" s="61"/>
      <c r="J57" s="61"/>
      <c r="K57" s="61"/>
      <c r="L57" s="59" t="s">
        <v>150</v>
      </c>
      <c r="M57" s="59"/>
      <c r="N57" s="52" t="s">
        <v>138</v>
      </c>
      <c r="O57" s="59" t="s">
        <v>139</v>
      </c>
      <c r="P57" s="59"/>
      <c r="Q57" s="59"/>
    </row>
    <row r="58" spans="1:17" ht="74.25" customHeight="1">
      <c r="A58" s="59" t="s">
        <v>152</v>
      </c>
      <c r="B58" s="59"/>
      <c r="C58" s="59"/>
      <c r="D58" s="59"/>
      <c r="E58" s="59"/>
      <c r="F58" s="59"/>
      <c r="G58" s="59"/>
      <c r="H58" s="61" t="s">
        <v>60</v>
      </c>
      <c r="I58" s="61"/>
      <c r="J58" s="61"/>
      <c r="K58" s="61"/>
      <c r="L58" s="59" t="s">
        <v>151</v>
      </c>
      <c r="M58" s="59"/>
      <c r="N58" s="53" t="s">
        <v>135</v>
      </c>
      <c r="O58" s="59"/>
      <c r="P58" s="59"/>
      <c r="Q58" s="59"/>
    </row>
    <row r="59" spans="1:17" ht="26.25" customHeight="1">
      <c r="A59" s="59"/>
      <c r="B59" s="59"/>
      <c r="C59" s="59"/>
      <c r="D59" s="59"/>
      <c r="E59" s="59"/>
      <c r="F59" s="59"/>
      <c r="G59" s="59"/>
      <c r="H59" s="61"/>
      <c r="I59" s="61"/>
      <c r="J59" s="61"/>
      <c r="K59" s="61"/>
      <c r="L59" s="59"/>
      <c r="M59" s="59"/>
      <c r="N59" s="52"/>
      <c r="O59" s="59"/>
      <c r="P59" s="59"/>
      <c r="Q59" s="59"/>
    </row>
    <row r="60" spans="1:17" ht="26.25" customHeight="1">
      <c r="A60" s="59"/>
      <c r="B60" s="59"/>
      <c r="C60" s="59"/>
      <c r="D60" s="59"/>
      <c r="E60" s="59"/>
      <c r="F60" s="59"/>
      <c r="G60" s="59"/>
      <c r="H60" s="61"/>
      <c r="I60" s="61"/>
      <c r="J60" s="61"/>
      <c r="K60" s="61"/>
      <c r="L60" s="59"/>
      <c r="M60" s="59"/>
      <c r="N60" s="52"/>
      <c r="O60" s="59"/>
      <c r="P60" s="59"/>
      <c r="Q60" s="59"/>
    </row>
    <row r="64" spans="8:13" ht="15">
      <c r="H64" s="51" t="s">
        <v>162</v>
      </c>
      <c r="M64" s="51" t="s">
        <v>112</v>
      </c>
    </row>
    <row r="65" ht="15">
      <c r="H65" s="50"/>
    </row>
    <row r="66" spans="8:13" ht="15">
      <c r="H66" t="s">
        <v>113</v>
      </c>
      <c r="M66" s="125" t="s">
        <v>163</v>
      </c>
    </row>
    <row r="68" ht="15">
      <c r="M68" t="s">
        <v>114</v>
      </c>
    </row>
  </sheetData>
  <sheetProtection/>
  <mergeCells count="148">
    <mergeCell ref="A18:B18"/>
    <mergeCell ref="C18:Q18"/>
    <mergeCell ref="A20:B20"/>
    <mergeCell ref="C20:Q20"/>
    <mergeCell ref="Q13:Q16"/>
    <mergeCell ref="N13:N16"/>
    <mergeCell ref="F13:F16"/>
    <mergeCell ref="B13:B16"/>
    <mergeCell ref="E13:E16"/>
    <mergeCell ref="G13:M13"/>
    <mergeCell ref="I15:I16"/>
    <mergeCell ref="P13:P16"/>
    <mergeCell ref="C6:E6"/>
    <mergeCell ref="G6:J6"/>
    <mergeCell ref="C13:C16"/>
    <mergeCell ref="A13:A16"/>
    <mergeCell ref="J15:J16"/>
    <mergeCell ref="G14:H15"/>
    <mergeCell ref="D13:D16"/>
    <mergeCell ref="I14:J14"/>
    <mergeCell ref="A2:P2"/>
    <mergeCell ref="A3:P3"/>
    <mergeCell ref="A5:B5"/>
    <mergeCell ref="C5:E5"/>
    <mergeCell ref="G5:H5"/>
    <mergeCell ref="I5:K5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L9:M9"/>
    <mergeCell ref="N9:O9"/>
    <mergeCell ref="I8:K8"/>
    <mergeCell ref="L8:O8"/>
    <mergeCell ref="K6:N6"/>
    <mergeCell ref="A7:B7"/>
    <mergeCell ref="A8:B8"/>
    <mergeCell ref="C8:H8"/>
    <mergeCell ref="A9:B9"/>
    <mergeCell ref="A6:B6"/>
    <mergeCell ref="A26:G26"/>
    <mergeCell ref="O26:Q26"/>
    <mergeCell ref="A27:G28"/>
    <mergeCell ref="N27:N28"/>
    <mergeCell ref="A22:B22"/>
    <mergeCell ref="C22:Q22"/>
    <mergeCell ref="A25:Q25"/>
    <mergeCell ref="L27:M28"/>
    <mergeCell ref="O27:Q28"/>
    <mergeCell ref="A45:C46"/>
    <mergeCell ref="A31:G32"/>
    <mergeCell ref="N31:N32"/>
    <mergeCell ref="O31:Q32"/>
    <mergeCell ref="A33:G34"/>
    <mergeCell ref="N33:N34"/>
    <mergeCell ref="O33:Q34"/>
    <mergeCell ref="H35:K36"/>
    <mergeCell ref="L35:M36"/>
    <mergeCell ref="L37:M38"/>
    <mergeCell ref="A29:G30"/>
    <mergeCell ref="N29:N30"/>
    <mergeCell ref="O29:Q30"/>
    <mergeCell ref="H41:K42"/>
    <mergeCell ref="L41:M42"/>
    <mergeCell ref="L39:M40"/>
    <mergeCell ref="A35:G36"/>
    <mergeCell ref="N35:N36"/>
    <mergeCell ref="O35:Q36"/>
    <mergeCell ref="A37:G38"/>
    <mergeCell ref="N37:N38"/>
    <mergeCell ref="O37:Q38"/>
    <mergeCell ref="H37:K38"/>
    <mergeCell ref="H47:I47"/>
    <mergeCell ref="H48:I48"/>
    <mergeCell ref="D45:G46"/>
    <mergeCell ref="A39:G40"/>
    <mergeCell ref="N39:N40"/>
    <mergeCell ref="O39:Q40"/>
    <mergeCell ref="H39:K40"/>
    <mergeCell ref="A41:G42"/>
    <mergeCell ref="N41:N42"/>
    <mergeCell ref="O41:Q42"/>
    <mergeCell ref="L29:M30"/>
    <mergeCell ref="L31:M32"/>
    <mergeCell ref="L33:M34"/>
    <mergeCell ref="A47:C47"/>
    <mergeCell ref="A48:C48"/>
    <mergeCell ref="L45:N46"/>
    <mergeCell ref="H45:I46"/>
    <mergeCell ref="J45:K45"/>
    <mergeCell ref="L47:N47"/>
    <mergeCell ref="L48:N48"/>
    <mergeCell ref="O51:Q51"/>
    <mergeCell ref="O52:Q52"/>
    <mergeCell ref="O53:Q53"/>
    <mergeCell ref="O54:Q54"/>
    <mergeCell ref="H26:K26"/>
    <mergeCell ref="L26:M26"/>
    <mergeCell ref="H27:K28"/>
    <mergeCell ref="H29:K30"/>
    <mergeCell ref="H31:K32"/>
    <mergeCell ref="H33:K34"/>
    <mergeCell ref="A56:G56"/>
    <mergeCell ref="A57:G57"/>
    <mergeCell ref="A58:G58"/>
    <mergeCell ref="A59:G59"/>
    <mergeCell ref="A50:Q50"/>
    <mergeCell ref="A51:G51"/>
    <mergeCell ref="A52:G52"/>
    <mergeCell ref="A53:G53"/>
    <mergeCell ref="A54:G54"/>
    <mergeCell ref="A55:G55"/>
    <mergeCell ref="A60:G6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L59:M59"/>
    <mergeCell ref="H60:K60"/>
    <mergeCell ref="L51:M51"/>
    <mergeCell ref="L52:M52"/>
    <mergeCell ref="L53:M53"/>
    <mergeCell ref="L54:M54"/>
    <mergeCell ref="L55:M55"/>
    <mergeCell ref="L56:M56"/>
    <mergeCell ref="L57:M57"/>
    <mergeCell ref="L60:M60"/>
    <mergeCell ref="D47:G47"/>
    <mergeCell ref="D48:G48"/>
    <mergeCell ref="A44:N44"/>
    <mergeCell ref="O60:Q60"/>
    <mergeCell ref="O56:Q56"/>
    <mergeCell ref="O57:Q57"/>
    <mergeCell ref="O58:Q58"/>
    <mergeCell ref="O59:Q59"/>
    <mergeCell ref="O55:Q55"/>
    <mergeCell ref="L58:M58"/>
  </mergeCells>
  <dataValidations count="6">
    <dataValidation type="list" allowBlank="1" showInputMessage="1" showErrorMessage="1" sqref="H27:K43">
      <formula1>НПДЕВИ</formula1>
    </dataValidation>
    <dataValidation type="list" allowBlank="1" showInputMessage="1" showErrorMessage="1" sqref="H21 H19 H23">
      <formula1>gorivo2</formula1>
    </dataValidation>
    <dataValidation type="list" allowBlank="1" showInputMessage="1" showErrorMessage="1" sqref="N21 N19 N23">
      <formula1>az</formula1>
    </dataValidation>
    <dataValidation type="list" allowBlank="1" showInputMessage="1" showErrorMessage="1" sqref="A19 A21 A23">
      <formula1>опа</formula1>
    </dataValidation>
    <dataValidation type="list" allowBlank="1" showInputMessage="1" showErrorMessage="1" sqref="C21 C19 C23">
      <formula1>ти</formula1>
    </dataValidation>
    <dataValidation type="list" allowBlank="1" showInputMessage="1" showErrorMessage="1" sqref="H52:K60">
      <formula1>Потенциал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5" t="s">
        <v>40</v>
      </c>
      <c r="D1" s="15" t="s">
        <v>60</v>
      </c>
    </row>
    <row r="2" spans="1:4" ht="153.75" customHeight="1">
      <c r="A2" s="15" t="s">
        <v>41</v>
      </c>
      <c r="D2" s="23" t="s">
        <v>61</v>
      </c>
    </row>
    <row r="3" spans="1:4" ht="168.75" customHeight="1">
      <c r="A3" s="15" t="s">
        <v>42</v>
      </c>
      <c r="D3" s="23" t="s">
        <v>62</v>
      </c>
    </row>
    <row r="4" spans="1:4" ht="120">
      <c r="A4" s="15" t="s">
        <v>43</v>
      </c>
      <c r="D4" s="23" t="s">
        <v>63</v>
      </c>
    </row>
    <row r="5" spans="1:4" ht="127.5" customHeight="1">
      <c r="A5" s="15" t="s">
        <v>44</v>
      </c>
      <c r="D5" s="23" t="s">
        <v>64</v>
      </c>
    </row>
    <row r="6" ht="195">
      <c r="A6" s="15" t="s">
        <v>45</v>
      </c>
    </row>
    <row r="7" ht="171.75" customHeight="1">
      <c r="A7" s="15" t="s">
        <v>46</v>
      </c>
    </row>
    <row r="8" ht="180.75" customHeight="1">
      <c r="A8" s="15" t="s">
        <v>47</v>
      </c>
    </row>
    <row r="9" ht="180">
      <c r="A9" s="15" t="s">
        <v>48</v>
      </c>
    </row>
    <row r="10" ht="258" customHeight="1">
      <c r="A10" s="15" t="s">
        <v>49</v>
      </c>
    </row>
    <row r="11" ht="15">
      <c r="A11" s="15"/>
    </row>
    <row r="12" ht="15">
      <c r="A12" s="15"/>
    </row>
    <row r="13" ht="15">
      <c r="A1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Бонка С. Йорданова</cp:lastModifiedBy>
  <cp:lastPrinted>2023-02-20T13:27:58Z</cp:lastPrinted>
  <dcterms:created xsi:type="dcterms:W3CDTF">2016-09-16T07:06:44Z</dcterms:created>
  <dcterms:modified xsi:type="dcterms:W3CDTF">2023-02-20T13:34:43Z</dcterms:modified>
  <cp:category/>
  <cp:version/>
  <cp:contentType/>
  <cp:contentStatus/>
</cp:coreProperties>
</file>